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netorg693735-my.sharepoint.com/personal/dylan_machineconsult_com/Documents/Desktop/"/>
    </mc:Choice>
  </mc:AlternateContent>
  <xr:revisionPtr revIDLastSave="92" documentId="14_{EEB2C937-2616-4779-A98A-A0E5299B6E4B}" xr6:coauthVersionLast="47" xr6:coauthVersionMax="47" xr10:uidLastSave="{7D12FD3C-5A96-4AC5-8A31-F723753457F3}"/>
  <bookViews>
    <workbookView xWindow="-120" yWindow="-120" windowWidth="29040" windowHeight="15720" xr2:uid="{00000000-000D-0000-FFFF-FFFF00000000}"/>
  </bookViews>
  <sheets>
    <sheet name="half inch diameter" sheetId="1" r:id="rId1"/>
    <sheet name="Sheet2" sheetId="2" r:id="rId2"/>
    <sheet name="Sheet3" sheetId="3" r:id="rId3"/>
  </sheets>
  <definedNames>
    <definedName name="_xlnm.Print_Area" localSheetId="0">'half inch diameter'!$A$1:$Q$48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1" l="1"/>
  <c r="P34" i="1"/>
  <c r="O34" i="1"/>
  <c r="N34" i="1"/>
  <c r="M34" i="1"/>
  <c r="L34" i="1"/>
  <c r="K34" i="1"/>
  <c r="J34" i="1"/>
  <c r="I34" i="1"/>
  <c r="H34" i="1"/>
  <c r="G34" i="1"/>
  <c r="F34" i="1"/>
  <c r="E34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T19" i="1"/>
  <c r="T16" i="1" s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E4" i="1"/>
  <c r="F4" i="1"/>
  <c r="G4" i="1"/>
  <c r="H4" i="1"/>
  <c r="I4" i="1"/>
  <c r="J4" i="1"/>
  <c r="K4" i="1"/>
  <c r="L4" i="1"/>
  <c r="M4" i="1"/>
  <c r="N4" i="1"/>
  <c r="O4" i="1"/>
  <c r="P4" i="1"/>
  <c r="Q4" i="1"/>
  <c r="E5" i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Z19" i="1" l="1"/>
  <c r="T21" i="1"/>
  <c r="T17" i="1"/>
  <c r="T20" i="1"/>
  <c r="T18" i="1"/>
  <c r="Z16" i="1" l="1"/>
  <c r="AA16" i="1" s="1"/>
  <c r="AA19" i="1"/>
  <c r="Z21" i="1"/>
  <c r="AA21" i="1" s="1"/>
  <c r="Z17" i="1"/>
  <c r="AA17" i="1" s="1"/>
  <c r="Z18" i="1"/>
  <c r="AA18" i="1" s="1"/>
  <c r="Z20" i="1"/>
  <c r="AA20" i="1" s="1"/>
</calcChain>
</file>

<file path=xl/sharedStrings.xml><?xml version="1.0" encoding="utf-8"?>
<sst xmlns="http://schemas.openxmlformats.org/spreadsheetml/2006/main" count="101" uniqueCount="52">
  <si>
    <t>RPM</t>
  </si>
  <si>
    <t>Chip Load</t>
  </si>
  <si>
    <t>Hardwood</t>
  </si>
  <si>
    <t>¾ material</t>
  </si>
  <si>
    <t xml:space="preserve"> </t>
  </si>
  <si>
    <t>FEED</t>
  </si>
  <si>
    <t>FLUTES</t>
  </si>
  <si>
    <t>MATERIAL</t>
  </si>
  <si>
    <t>CHIP LOAD</t>
  </si>
  <si>
    <t>1-1/2”</t>
  </si>
  <si>
    <t>1-1/4”</t>
  </si>
  <si>
    <t>1”</t>
  </si>
  <si>
    <t>¾”</t>
  </si>
  <si>
    <t>½”</t>
  </si>
  <si>
    <t>¼”</t>
  </si>
  <si>
    <t>Softwood/Plywood</t>
  </si>
  <si>
    <t>Soft Plastic</t>
  </si>
  <si>
    <t>Hard Plastic</t>
  </si>
  <si>
    <t>Solid Surface</t>
  </si>
  <si>
    <t>Acrylic</t>
  </si>
  <si>
    <t>Aluminum</t>
  </si>
  <si>
    <t>.008 - .010</t>
  </si>
  <si>
    <t>.012 - .015</t>
  </si>
  <si>
    <t>.010-.012</t>
  </si>
  <si>
    <t>.012-.016</t>
  </si>
  <si>
    <t>Phenolic</t>
  </si>
  <si>
    <t>024-.026</t>
  </si>
  <si>
    <t>.021-.023</t>
  </si>
  <si>
    <t>.025-.027</t>
  </si>
  <si>
    <t>.023-.025</t>
  </si>
  <si>
    <t>.019 - .021</t>
  </si>
  <si>
    <t>Laminate</t>
  </si>
  <si>
    <t>Avg Chip Load</t>
  </si>
  <si>
    <t># of Flutes</t>
  </si>
  <si>
    <t>Particle Board/Mdf</t>
  </si>
  <si>
    <t>Above data is for 1/2" Diameter bit</t>
  </si>
  <si>
    <t>1/4" (45%-55% less)</t>
  </si>
  <si>
    <t>3/8" (20%-30% less)</t>
  </si>
  <si>
    <t>Chipload Explained</t>
  </si>
  <si>
    <t>mm/min</t>
  </si>
  <si>
    <t>inches/min</t>
  </si>
  <si>
    <t>Inches</t>
  </si>
  <si>
    <t>Millimeters</t>
  </si>
  <si>
    <t>37mm</t>
  </si>
  <si>
    <t>19mm</t>
  </si>
  <si>
    <t>12mm</t>
  </si>
  <si>
    <t>6mm</t>
  </si>
  <si>
    <t>25mm</t>
  </si>
  <si>
    <t>MDF Spoil Board</t>
  </si>
  <si>
    <t>.0.28-.034</t>
  </si>
  <si>
    <t>Inch-CHIP LOAD</t>
  </si>
  <si>
    <t>INPUT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</si>
</sst>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3" x14ac:knownFonts="1">
    <font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4"/>
      <color indexed="13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42"/>
        <bgColor indexed="41"/>
      </patternFill>
    </fill>
    <fill>
      <patternFill patternType="solid">
        <fgColor indexed="53"/>
        <bgColor indexed="10"/>
      </patternFill>
    </fill>
    <fill>
      <patternFill patternType="solid">
        <fgColor indexed="14"/>
        <bgColor indexed="33"/>
      </patternFill>
    </fill>
    <fill>
      <patternFill patternType="solid">
        <fgColor indexed="15"/>
        <bgColor indexed="35"/>
      </patternFill>
    </fill>
    <fill>
      <patternFill patternType="solid">
        <fgColor indexed="10"/>
        <bgColor indexed="53"/>
      </patternFill>
    </fill>
    <fill>
      <patternFill patternType="solid">
        <fgColor theme="3" tint="0.59999389629810485"/>
        <bgColor indexed="49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rgb="FF92D050"/>
        <bgColor indexed="49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31"/>
      </patternFill>
    </fill>
    <fill>
      <patternFill patternType="solid">
        <fgColor theme="4" tint="0.79998168889431442"/>
        <bgColor indexed="34"/>
      </patternFill>
    </fill>
    <fill>
      <patternFill patternType="solid">
        <fgColor theme="3" tint="0.79998168889431442"/>
        <bgColor indexed="4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5" tint="0.79998168889431442"/>
        <bgColor indexed="49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5" tint="0.79998168889431442"/>
        <bgColor indexed="34"/>
      </patternFill>
    </fill>
    <fill>
      <patternFill patternType="solid">
        <fgColor rgb="FF3399FF"/>
        <bgColor indexed="49"/>
      </patternFill>
    </fill>
    <fill>
      <patternFill patternType="solid">
        <fgColor rgb="FF3399FF"/>
        <bgColor indexed="26"/>
      </patternFill>
    </fill>
    <fill>
      <patternFill patternType="solid">
        <fgColor rgb="FF3399FF"/>
        <bgColor indexed="31"/>
      </patternFill>
    </fill>
    <fill>
      <patternFill patternType="solid">
        <fgColor rgb="FF3399FF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0" tint="-0.249977111117893"/>
        <bgColor indexed="49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9" tint="-0.249977111117893"/>
        <bgColor indexed="49"/>
      </patternFill>
    </fill>
    <fill>
      <patternFill patternType="solid">
        <fgColor theme="9" tint="-0.249977111117893"/>
        <bgColor indexed="26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34"/>
      </patternFill>
    </fill>
    <fill>
      <patternFill patternType="solid">
        <fgColor theme="8" tint="0.79998168889431442"/>
        <bgColor indexed="49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79998168889431442"/>
        <bgColor indexed="34"/>
      </patternFill>
    </fill>
    <fill>
      <patternFill patternType="solid">
        <fgColor rgb="FFFFC000"/>
        <bgColor indexed="49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31"/>
      </patternFill>
    </fill>
    <fill>
      <patternFill patternType="solid">
        <fgColor rgb="FFFFC000"/>
        <bgColor indexed="34"/>
      </patternFill>
    </fill>
    <fill>
      <patternFill patternType="solid">
        <fgColor theme="7" tint="0.59999389629810485"/>
        <bgColor indexed="49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7" tint="0.59999389629810485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49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31"/>
      </patternFill>
    </fill>
    <fill>
      <patternFill patternType="solid">
        <fgColor rgb="FFFFFF00"/>
        <bgColor indexed="35"/>
      </patternFill>
    </fill>
  </fills>
  <borders count="10">
    <border>
      <left/>
      <right/>
      <top/>
      <bottom/>
      <diagonal/>
    </border>
    <border>
      <left style="thick">
        <color indexed="23"/>
      </left>
      <right/>
      <top style="thick">
        <color indexed="23"/>
      </top>
      <bottom style="double">
        <color indexed="23"/>
      </bottom>
      <diagonal/>
    </border>
    <border>
      <left/>
      <right/>
      <top style="thick">
        <color indexed="23"/>
      </top>
      <bottom style="double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double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thick">
        <color indexed="23"/>
      </right>
      <top style="double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0" fillId="0" borderId="4" xfId="0" applyFont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165" fontId="6" fillId="6" borderId="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/>
    </xf>
    <xf numFmtId="0" fontId="3" fillId="29" borderId="9" xfId="0" applyFont="1" applyFill="1" applyBorder="1" applyAlignment="1">
      <alignment horizontal="left"/>
    </xf>
    <xf numFmtId="0" fontId="2" fillId="31" borderId="9" xfId="0" applyFont="1" applyFill="1" applyBorder="1" applyAlignment="1">
      <alignment horizontal="center"/>
    </xf>
    <xf numFmtId="0" fontId="2" fillId="31" borderId="9" xfId="0" applyFont="1" applyFill="1" applyBorder="1" applyAlignment="1"/>
    <xf numFmtId="0" fontId="2" fillId="32" borderId="9" xfId="0" applyFont="1" applyFill="1" applyBorder="1" applyAlignment="1">
      <alignment horizontal="center"/>
    </xf>
    <xf numFmtId="0" fontId="2" fillId="32" borderId="9" xfId="0" applyFont="1" applyFill="1" applyBorder="1" applyAlignment="1"/>
    <xf numFmtId="0" fontId="3" fillId="20" borderId="9" xfId="0" applyFont="1" applyFill="1" applyBorder="1" applyAlignment="1">
      <alignment horizontal="left"/>
    </xf>
    <xf numFmtId="0" fontId="2" fillId="22" borderId="9" xfId="0" applyFont="1" applyFill="1" applyBorder="1" applyAlignment="1">
      <alignment horizontal="center"/>
    </xf>
    <xf numFmtId="0" fontId="2" fillId="22" borderId="9" xfId="0" applyFont="1" applyFill="1" applyBorder="1" applyAlignment="1"/>
    <xf numFmtId="0" fontId="2" fillId="23" borderId="9" xfId="0" applyFont="1" applyFill="1" applyBorder="1" applyAlignment="1">
      <alignment horizontal="center"/>
    </xf>
    <xf numFmtId="0" fontId="2" fillId="23" borderId="9" xfId="0" applyFont="1" applyFill="1" applyBorder="1" applyAlignment="1"/>
    <xf numFmtId="0" fontId="3" fillId="33" borderId="9" xfId="0" applyFont="1" applyFill="1" applyBorder="1" applyAlignment="1">
      <alignment horizontal="left"/>
    </xf>
    <xf numFmtId="0" fontId="2" fillId="35" borderId="9" xfId="0" applyFont="1" applyFill="1" applyBorder="1" applyAlignment="1">
      <alignment horizontal="center"/>
    </xf>
    <xf numFmtId="0" fontId="2" fillId="35" borderId="9" xfId="0" applyFont="1" applyFill="1" applyBorder="1" applyAlignment="1"/>
    <xf numFmtId="0" fontId="2" fillId="36" borderId="9" xfId="0" applyFont="1" applyFill="1" applyBorder="1" applyAlignment="1">
      <alignment horizontal="center"/>
    </xf>
    <xf numFmtId="0" fontId="2" fillId="36" borderId="9" xfId="0" applyFont="1" applyFill="1" applyBorder="1" applyAlignment="1"/>
    <xf numFmtId="0" fontId="3" fillId="37" borderId="9" xfId="0" applyFont="1" applyFill="1" applyBorder="1" applyAlignment="1">
      <alignment horizontal="left"/>
    </xf>
    <xf numFmtId="0" fontId="2" fillId="39" borderId="9" xfId="0" applyFont="1" applyFill="1" applyBorder="1" applyAlignment="1">
      <alignment horizontal="center"/>
    </xf>
    <xf numFmtId="0" fontId="2" fillId="39" borderId="9" xfId="0" applyFont="1" applyFill="1" applyBorder="1" applyAlignment="1"/>
    <xf numFmtId="0" fontId="2" fillId="40" borderId="9" xfId="0" applyFont="1" applyFill="1" applyBorder="1" applyAlignment="1">
      <alignment horizontal="center"/>
    </xf>
    <xf numFmtId="0" fontId="2" fillId="40" borderId="9" xfId="0" applyFont="1" applyFill="1" applyBorder="1" applyAlignment="1"/>
    <xf numFmtId="0" fontId="3" fillId="24" borderId="9" xfId="0" applyFont="1" applyFill="1" applyBorder="1" applyAlignment="1">
      <alignment horizontal="left"/>
    </xf>
    <xf numFmtId="0" fontId="2" fillId="26" borderId="9" xfId="0" applyFont="1" applyFill="1" applyBorder="1" applyAlignment="1">
      <alignment horizontal="center"/>
    </xf>
    <xf numFmtId="0" fontId="2" fillId="26" borderId="9" xfId="0" applyFont="1" applyFill="1" applyBorder="1" applyAlignment="1"/>
    <xf numFmtId="0" fontId="2" fillId="27" borderId="9" xfId="0" applyFont="1" applyFill="1" applyBorder="1" applyAlignment="1">
      <alignment horizontal="center"/>
    </xf>
    <xf numFmtId="0" fontId="2" fillId="27" borderId="9" xfId="0" applyFont="1" applyFill="1" applyBorder="1" applyAlignment="1"/>
    <xf numFmtId="0" fontId="3" fillId="17" borderId="9" xfId="0" applyFont="1" applyFill="1" applyBorder="1" applyAlignment="1">
      <alignment horizontal="left"/>
    </xf>
    <xf numFmtId="0" fontId="2" fillId="19" borderId="9" xfId="0" applyFont="1" applyFill="1" applyBorder="1" applyAlignment="1">
      <alignment horizontal="center"/>
    </xf>
    <xf numFmtId="0" fontId="2" fillId="19" borderId="9" xfId="0" applyFont="1" applyFill="1" applyBorder="1" applyAlignment="1"/>
    <xf numFmtId="0" fontId="2" fillId="16" borderId="9" xfId="0" applyFont="1" applyFill="1" applyBorder="1" applyAlignment="1">
      <alignment horizontal="center"/>
    </xf>
    <xf numFmtId="0" fontId="2" fillId="16" borderId="9" xfId="0" applyFont="1" applyFill="1" applyBorder="1" applyAlignment="1"/>
    <xf numFmtId="0" fontId="3" fillId="41" borderId="9" xfId="0" applyFont="1" applyFill="1" applyBorder="1" applyAlignment="1">
      <alignment horizontal="left"/>
    </xf>
    <xf numFmtId="0" fontId="2" fillId="43" borderId="9" xfId="0" applyFont="1" applyFill="1" applyBorder="1" applyAlignment="1">
      <alignment horizontal="center"/>
    </xf>
    <xf numFmtId="0" fontId="2" fillId="43" borderId="9" xfId="0" applyFont="1" applyFill="1" applyBorder="1" applyAlignment="1"/>
    <xf numFmtId="0" fontId="2" fillId="44" borderId="9" xfId="0" applyFont="1" applyFill="1" applyBorder="1" applyAlignment="1">
      <alignment horizontal="center"/>
    </xf>
    <xf numFmtId="0" fontId="2" fillId="44" borderId="9" xfId="0" applyFont="1" applyFill="1" applyBorder="1" applyAlignment="1"/>
    <xf numFmtId="0" fontId="3" fillId="45" borderId="9" xfId="0" applyFont="1" applyFill="1" applyBorder="1" applyAlignment="1">
      <alignment horizontal="left"/>
    </xf>
    <xf numFmtId="0" fontId="2" fillId="47" borderId="9" xfId="0" applyFont="1" applyFill="1" applyBorder="1" applyAlignment="1">
      <alignment horizontal="center"/>
    </xf>
    <xf numFmtId="0" fontId="2" fillId="47" borderId="9" xfId="0" applyFont="1" applyFill="1" applyBorder="1" applyAlignment="1"/>
    <xf numFmtId="0" fontId="2" fillId="48" borderId="9" xfId="0" applyFont="1" applyFill="1" applyBorder="1" applyAlignment="1">
      <alignment horizontal="center"/>
    </xf>
    <xf numFmtId="0" fontId="2" fillId="48" borderId="9" xfId="0" applyFont="1" applyFill="1" applyBorder="1" applyAlignment="1"/>
    <xf numFmtId="0" fontId="3" fillId="12" borderId="9" xfId="0" applyFont="1" applyFill="1" applyBorder="1" applyAlignment="1">
      <alignment horizontal="left"/>
    </xf>
    <xf numFmtId="0" fontId="2" fillId="15" borderId="9" xfId="0" applyFont="1" applyFill="1" applyBorder="1" applyAlignment="1">
      <alignment horizontal="center"/>
    </xf>
    <xf numFmtId="0" fontId="2" fillId="15" borderId="9" xfId="0" applyFont="1" applyFill="1" applyBorder="1" applyAlignment="1"/>
    <xf numFmtId="0" fontId="2" fillId="14" borderId="9" xfId="0" applyFont="1" applyFill="1" applyBorder="1" applyAlignment="1">
      <alignment horizontal="center"/>
    </xf>
    <xf numFmtId="0" fontId="2" fillId="14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2" fillId="9" borderId="9" xfId="0" applyFont="1" applyFill="1" applyBorder="1" applyAlignment="1">
      <alignment horizontal="center"/>
    </xf>
    <xf numFmtId="0" fontId="2" fillId="9" borderId="9" xfId="0" applyFont="1" applyFill="1" applyBorder="1" applyAlignment="1"/>
    <xf numFmtId="0" fontId="2" fillId="28" borderId="9" xfId="0" applyFont="1" applyFill="1" applyBorder="1" applyAlignment="1">
      <alignment horizontal="center"/>
    </xf>
    <xf numFmtId="0" fontId="2" fillId="28" borderId="9" xfId="0" applyFont="1" applyFill="1" applyBorder="1" applyAlignment="1"/>
    <xf numFmtId="0" fontId="9" fillId="30" borderId="9" xfId="0" applyFont="1" applyFill="1" applyBorder="1" applyAlignment="1">
      <alignment horizontal="left"/>
    </xf>
    <xf numFmtId="0" fontId="9" fillId="21" borderId="9" xfId="0" applyFont="1" applyFill="1" applyBorder="1" applyAlignment="1">
      <alignment horizontal="left"/>
    </xf>
    <xf numFmtId="0" fontId="9" fillId="34" borderId="9" xfId="0" applyFont="1" applyFill="1" applyBorder="1" applyAlignment="1">
      <alignment horizontal="left"/>
    </xf>
    <xf numFmtId="0" fontId="9" fillId="38" borderId="9" xfId="0" applyFont="1" applyFill="1" applyBorder="1" applyAlignment="1">
      <alignment horizontal="left"/>
    </xf>
    <xf numFmtId="0" fontId="9" fillId="25" borderId="9" xfId="0" applyFont="1" applyFill="1" applyBorder="1" applyAlignment="1">
      <alignment horizontal="left"/>
    </xf>
    <xf numFmtId="0" fontId="9" fillId="18" borderId="9" xfId="0" applyFont="1" applyFill="1" applyBorder="1" applyAlignment="1">
      <alignment horizontal="left"/>
    </xf>
    <xf numFmtId="0" fontId="9" fillId="42" borderId="9" xfId="0" applyFont="1" applyFill="1" applyBorder="1" applyAlignment="1">
      <alignment horizontal="left"/>
    </xf>
    <xf numFmtId="0" fontId="9" fillId="46" borderId="9" xfId="0" applyFont="1" applyFill="1" applyBorder="1" applyAlignment="1">
      <alignment horizontal="left"/>
    </xf>
    <xf numFmtId="0" fontId="9" fillId="13" borderId="9" xfId="0" applyFont="1" applyFill="1" applyBorder="1" applyAlignment="1">
      <alignment horizontal="left"/>
    </xf>
    <xf numFmtId="0" fontId="9" fillId="8" borderId="9" xfId="0" applyFont="1" applyFill="1" applyBorder="1" applyAlignment="1">
      <alignment horizontal="left"/>
    </xf>
    <xf numFmtId="164" fontId="10" fillId="10" borderId="9" xfId="0" applyNumberFormat="1" applyFont="1" applyFill="1" applyBorder="1" applyAlignment="1">
      <alignment horizontal="center"/>
    </xf>
    <xf numFmtId="164" fontId="10" fillId="11" borderId="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2"/>
    </xf>
    <xf numFmtId="0" fontId="0" fillId="0" borderId="0" xfId="0" applyFont="1" applyFill="1"/>
    <xf numFmtId="0" fontId="11" fillId="0" borderId="0" xfId="0" applyFont="1" applyFill="1"/>
    <xf numFmtId="0" fontId="12" fillId="0" borderId="0" xfId="0" applyFont="1" applyFill="1" applyBorder="1" applyAlignment="1"/>
    <xf numFmtId="0" fontId="0" fillId="49" borderId="0" xfId="0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50" borderId="9" xfId="0" applyFont="1" applyFill="1" applyBorder="1" applyAlignment="1">
      <alignment horizontal="left"/>
    </xf>
    <xf numFmtId="0" fontId="9" fillId="51" borderId="9" xfId="0" applyFont="1" applyFill="1" applyBorder="1" applyAlignment="1">
      <alignment horizontal="left"/>
    </xf>
    <xf numFmtId="164" fontId="10" fillId="51" borderId="9" xfId="0" applyNumberFormat="1" applyFont="1" applyFill="1" applyBorder="1" applyAlignment="1">
      <alignment horizontal="center"/>
    </xf>
    <xf numFmtId="0" fontId="2" fillId="52" borderId="9" xfId="0" applyFont="1" applyFill="1" applyBorder="1" applyAlignment="1">
      <alignment horizontal="center"/>
    </xf>
    <xf numFmtId="0" fontId="2" fillId="52" borderId="9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5" fontId="5" fillId="5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41"/>
  <sheetViews>
    <sheetView tabSelected="1" zoomScale="75" zoomScaleNormal="75" workbookViewId="0">
      <selection activeCell="AA13" sqref="AA13"/>
    </sheetView>
  </sheetViews>
  <sheetFormatPr defaultRowHeight="12.75" x14ac:dyDescent="0.2"/>
  <cols>
    <col min="1" max="1" width="19.85546875" customWidth="1"/>
    <col min="2" max="2" width="13" customWidth="1"/>
    <col min="3" max="3" width="9.42578125" customWidth="1"/>
    <col min="4" max="4" width="7.5703125" style="1" customWidth="1"/>
    <col min="5" max="12" width="6.7109375" customWidth="1"/>
    <col min="13" max="13" width="6.85546875" customWidth="1"/>
    <col min="14" max="14" width="6.7109375" customWidth="1"/>
    <col min="15" max="17" width="6.85546875" customWidth="1"/>
    <col min="19" max="19" width="15.7109375" customWidth="1"/>
    <col min="20" max="20" width="17.140625" customWidth="1"/>
    <col min="26" max="26" width="15.42578125" customWidth="1"/>
    <col min="27" max="27" width="17.140625" customWidth="1"/>
  </cols>
  <sheetData>
    <row r="2" spans="1:27" ht="14.25" thickTop="1" thickBot="1" x14ac:dyDescent="0.25">
      <c r="A2" s="2"/>
      <c r="B2" s="3"/>
      <c r="C2" s="4"/>
      <c r="D2" s="4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27" ht="39" customHeight="1" thickTop="1" x14ac:dyDescent="0.2">
      <c r="A3" s="12"/>
      <c r="B3" s="13" t="s">
        <v>1</v>
      </c>
      <c r="C3" s="14" t="s">
        <v>32</v>
      </c>
      <c r="D3" s="14" t="s">
        <v>33</v>
      </c>
      <c r="E3" s="15">
        <v>12000</v>
      </c>
      <c r="F3" s="15">
        <v>13000</v>
      </c>
      <c r="G3" s="15">
        <v>14000</v>
      </c>
      <c r="H3" s="15">
        <v>15000</v>
      </c>
      <c r="I3" s="15">
        <v>16000</v>
      </c>
      <c r="J3" s="15">
        <v>17000</v>
      </c>
      <c r="K3" s="15">
        <v>18000</v>
      </c>
      <c r="L3" s="15">
        <v>19000</v>
      </c>
      <c r="M3" s="15">
        <v>20000</v>
      </c>
      <c r="N3" s="15">
        <v>21000</v>
      </c>
      <c r="O3" s="15">
        <v>22000</v>
      </c>
      <c r="P3" s="15">
        <v>23000</v>
      </c>
      <c r="Q3" s="16">
        <v>24000</v>
      </c>
    </row>
    <row r="4" spans="1:27" ht="21" customHeight="1" x14ac:dyDescent="0.2">
      <c r="A4" s="18" t="s">
        <v>2</v>
      </c>
      <c r="B4" s="68" t="s">
        <v>30</v>
      </c>
      <c r="C4" s="78">
        <v>0.02</v>
      </c>
      <c r="D4" s="19">
        <v>1</v>
      </c>
      <c r="E4" s="20">
        <f t="shared" ref="E4:Q19" si="0">$D4*$C4*E$3</f>
        <v>240</v>
      </c>
      <c r="F4" s="20">
        <f t="shared" si="0"/>
        <v>260</v>
      </c>
      <c r="G4" s="20">
        <f t="shared" si="0"/>
        <v>280</v>
      </c>
      <c r="H4" s="20">
        <f t="shared" si="0"/>
        <v>300</v>
      </c>
      <c r="I4" s="20">
        <f t="shared" si="0"/>
        <v>320</v>
      </c>
      <c r="J4" s="20">
        <f t="shared" si="0"/>
        <v>340</v>
      </c>
      <c r="K4" s="20">
        <f t="shared" si="0"/>
        <v>360</v>
      </c>
      <c r="L4" s="20">
        <f t="shared" si="0"/>
        <v>380</v>
      </c>
      <c r="M4" s="20">
        <f t="shared" si="0"/>
        <v>400</v>
      </c>
      <c r="N4" s="20">
        <f t="shared" si="0"/>
        <v>420</v>
      </c>
      <c r="O4" s="20">
        <f t="shared" si="0"/>
        <v>440</v>
      </c>
      <c r="P4" s="20">
        <f t="shared" si="0"/>
        <v>460</v>
      </c>
      <c r="Q4" s="20">
        <f t="shared" si="0"/>
        <v>480</v>
      </c>
    </row>
    <row r="5" spans="1:27" ht="21" customHeight="1" x14ac:dyDescent="0.2">
      <c r="A5" s="18" t="s">
        <v>2</v>
      </c>
      <c r="B5" s="68" t="s">
        <v>30</v>
      </c>
      <c r="C5" s="78">
        <v>0.02</v>
      </c>
      <c r="D5" s="21">
        <v>2</v>
      </c>
      <c r="E5" s="22">
        <f t="shared" si="0"/>
        <v>480</v>
      </c>
      <c r="F5" s="22">
        <f t="shared" si="0"/>
        <v>520</v>
      </c>
      <c r="G5" s="22">
        <f t="shared" si="0"/>
        <v>560</v>
      </c>
      <c r="H5" s="22">
        <f t="shared" si="0"/>
        <v>600</v>
      </c>
      <c r="I5" s="22">
        <f t="shared" si="0"/>
        <v>640</v>
      </c>
      <c r="J5" s="22">
        <f t="shared" si="0"/>
        <v>680</v>
      </c>
      <c r="K5" s="22">
        <f t="shared" si="0"/>
        <v>720</v>
      </c>
      <c r="L5" s="22">
        <f t="shared" si="0"/>
        <v>760</v>
      </c>
      <c r="M5" s="22">
        <f t="shared" si="0"/>
        <v>800</v>
      </c>
      <c r="N5" s="22">
        <f t="shared" si="0"/>
        <v>840</v>
      </c>
      <c r="O5" s="22">
        <f t="shared" si="0"/>
        <v>880</v>
      </c>
      <c r="P5" s="22">
        <f t="shared" si="0"/>
        <v>920</v>
      </c>
      <c r="Q5" s="22">
        <f t="shared" si="0"/>
        <v>960</v>
      </c>
    </row>
    <row r="6" spans="1:27" ht="21" customHeight="1" x14ac:dyDescent="0.2">
      <c r="A6" s="18" t="s">
        <v>2</v>
      </c>
      <c r="B6" s="68" t="s">
        <v>30</v>
      </c>
      <c r="C6" s="78">
        <v>0.02</v>
      </c>
      <c r="D6" s="19">
        <v>3</v>
      </c>
      <c r="E6" s="20">
        <f t="shared" si="0"/>
        <v>720</v>
      </c>
      <c r="F6" s="20">
        <f t="shared" si="0"/>
        <v>780</v>
      </c>
      <c r="G6" s="20">
        <f t="shared" si="0"/>
        <v>840</v>
      </c>
      <c r="H6" s="20">
        <f t="shared" si="0"/>
        <v>900</v>
      </c>
      <c r="I6" s="20">
        <f t="shared" si="0"/>
        <v>960</v>
      </c>
      <c r="J6" s="20">
        <f t="shared" si="0"/>
        <v>1020</v>
      </c>
      <c r="K6" s="20">
        <f t="shared" si="0"/>
        <v>1080</v>
      </c>
      <c r="L6" s="20">
        <f t="shared" si="0"/>
        <v>1140</v>
      </c>
      <c r="M6" s="20">
        <f t="shared" si="0"/>
        <v>1200</v>
      </c>
      <c r="N6" s="20">
        <f t="shared" si="0"/>
        <v>1260</v>
      </c>
      <c r="O6" s="20">
        <f t="shared" si="0"/>
        <v>1320</v>
      </c>
      <c r="P6" s="20">
        <f t="shared" si="0"/>
        <v>1380</v>
      </c>
      <c r="Q6" s="20">
        <f t="shared" si="0"/>
        <v>1440</v>
      </c>
    </row>
    <row r="7" spans="1:27" ht="21" customHeight="1" x14ac:dyDescent="0.35">
      <c r="A7" s="23" t="s">
        <v>15</v>
      </c>
      <c r="B7" s="69" t="s">
        <v>27</v>
      </c>
      <c r="C7" s="78">
        <v>2.1999999999999999E-2</v>
      </c>
      <c r="D7" s="24">
        <v>1</v>
      </c>
      <c r="E7" s="25">
        <f t="shared" si="0"/>
        <v>264</v>
      </c>
      <c r="F7" s="25">
        <f t="shared" si="0"/>
        <v>286</v>
      </c>
      <c r="G7" s="25">
        <f t="shared" si="0"/>
        <v>308</v>
      </c>
      <c r="H7" s="25">
        <f t="shared" si="0"/>
        <v>330</v>
      </c>
      <c r="I7" s="25">
        <f t="shared" si="0"/>
        <v>352</v>
      </c>
      <c r="J7" s="25">
        <f t="shared" si="0"/>
        <v>374</v>
      </c>
      <c r="K7" s="25">
        <f t="shared" si="0"/>
        <v>396</v>
      </c>
      <c r="L7" s="25">
        <f t="shared" si="0"/>
        <v>418</v>
      </c>
      <c r="M7" s="25">
        <f t="shared" si="0"/>
        <v>440</v>
      </c>
      <c r="N7" s="25">
        <f t="shared" si="0"/>
        <v>462</v>
      </c>
      <c r="O7" s="25">
        <f t="shared" si="0"/>
        <v>484</v>
      </c>
      <c r="P7" s="25">
        <f t="shared" si="0"/>
        <v>505.99999999999994</v>
      </c>
      <c r="Q7" s="25">
        <f t="shared" si="0"/>
        <v>528</v>
      </c>
      <c r="S7" s="92" t="s">
        <v>3</v>
      </c>
      <c r="T7" s="92"/>
    </row>
    <row r="8" spans="1:27" ht="21" customHeight="1" x14ac:dyDescent="0.2">
      <c r="A8" s="23" t="s">
        <v>15</v>
      </c>
      <c r="B8" s="69" t="s">
        <v>27</v>
      </c>
      <c r="C8" s="78">
        <v>2.1999999999999999E-2</v>
      </c>
      <c r="D8" s="26">
        <v>2</v>
      </c>
      <c r="E8" s="27">
        <f t="shared" si="0"/>
        <v>528</v>
      </c>
      <c r="F8" s="27">
        <f t="shared" si="0"/>
        <v>572</v>
      </c>
      <c r="G8" s="27">
        <f t="shared" si="0"/>
        <v>616</v>
      </c>
      <c r="H8" s="27">
        <f t="shared" si="0"/>
        <v>660</v>
      </c>
      <c r="I8" s="27">
        <f t="shared" si="0"/>
        <v>704</v>
      </c>
      <c r="J8" s="27">
        <f t="shared" si="0"/>
        <v>748</v>
      </c>
      <c r="K8" s="27">
        <f t="shared" si="0"/>
        <v>792</v>
      </c>
      <c r="L8" s="27">
        <f t="shared" si="0"/>
        <v>836</v>
      </c>
      <c r="M8" s="27">
        <f t="shared" si="0"/>
        <v>880</v>
      </c>
      <c r="N8" s="27">
        <f t="shared" si="0"/>
        <v>924</v>
      </c>
      <c r="O8" s="27">
        <f t="shared" si="0"/>
        <v>968</v>
      </c>
      <c r="P8" s="27">
        <f t="shared" si="0"/>
        <v>1011.9999999999999</v>
      </c>
      <c r="Q8" s="27">
        <f t="shared" si="0"/>
        <v>1056</v>
      </c>
    </row>
    <row r="9" spans="1:27" ht="21" customHeight="1" x14ac:dyDescent="0.2">
      <c r="A9" s="23" t="s">
        <v>15</v>
      </c>
      <c r="B9" s="69" t="s">
        <v>27</v>
      </c>
      <c r="C9" s="78">
        <v>2.1999999999999999E-2</v>
      </c>
      <c r="D9" s="24">
        <v>3</v>
      </c>
      <c r="E9" s="25">
        <f t="shared" si="0"/>
        <v>792</v>
      </c>
      <c r="F9" s="25">
        <f t="shared" si="0"/>
        <v>858</v>
      </c>
      <c r="G9" s="25">
        <f t="shared" si="0"/>
        <v>924</v>
      </c>
      <c r="H9" s="25">
        <f t="shared" si="0"/>
        <v>990</v>
      </c>
      <c r="I9" s="25">
        <f t="shared" si="0"/>
        <v>1056</v>
      </c>
      <c r="J9" s="25">
        <f t="shared" si="0"/>
        <v>1122</v>
      </c>
      <c r="K9" s="25">
        <f t="shared" si="0"/>
        <v>1188</v>
      </c>
      <c r="L9" s="25">
        <f t="shared" si="0"/>
        <v>1254</v>
      </c>
      <c r="M9" s="25">
        <f t="shared" si="0"/>
        <v>1320</v>
      </c>
      <c r="N9" s="25">
        <f t="shared" si="0"/>
        <v>1386</v>
      </c>
      <c r="O9" s="25">
        <f t="shared" si="0"/>
        <v>1452</v>
      </c>
      <c r="P9" s="25">
        <f t="shared" si="0"/>
        <v>1518</v>
      </c>
      <c r="Q9" s="25">
        <f t="shared" si="0"/>
        <v>1584</v>
      </c>
      <c r="T9" t="s">
        <v>51</v>
      </c>
      <c r="U9" t="s">
        <v>4</v>
      </c>
    </row>
    <row r="10" spans="1:27" ht="21" customHeight="1" x14ac:dyDescent="0.2">
      <c r="A10" s="28" t="s">
        <v>34</v>
      </c>
      <c r="B10" s="70" t="s">
        <v>28</v>
      </c>
      <c r="C10" s="78">
        <v>2.5000000000000001E-2</v>
      </c>
      <c r="D10" s="29">
        <v>1</v>
      </c>
      <c r="E10" s="30">
        <f t="shared" si="0"/>
        <v>300</v>
      </c>
      <c r="F10" s="30">
        <f t="shared" si="0"/>
        <v>325</v>
      </c>
      <c r="G10" s="30">
        <f t="shared" si="0"/>
        <v>350</v>
      </c>
      <c r="H10" s="30">
        <f t="shared" si="0"/>
        <v>375</v>
      </c>
      <c r="I10" s="30">
        <f t="shared" si="0"/>
        <v>400</v>
      </c>
      <c r="J10" s="30">
        <f t="shared" si="0"/>
        <v>425</v>
      </c>
      <c r="K10" s="30">
        <f t="shared" si="0"/>
        <v>450</v>
      </c>
      <c r="L10" s="30">
        <f t="shared" si="0"/>
        <v>475</v>
      </c>
      <c r="M10" s="30">
        <f t="shared" si="0"/>
        <v>500</v>
      </c>
      <c r="N10" s="30">
        <f t="shared" si="0"/>
        <v>525</v>
      </c>
      <c r="O10" s="30">
        <f t="shared" si="0"/>
        <v>550</v>
      </c>
      <c r="P10" s="30">
        <f t="shared" si="0"/>
        <v>575</v>
      </c>
      <c r="Q10" s="30">
        <f t="shared" si="0"/>
        <v>600</v>
      </c>
      <c r="T10" t="s">
        <v>40</v>
      </c>
      <c r="Y10" t="s">
        <v>39</v>
      </c>
    </row>
    <row r="11" spans="1:27" ht="21" customHeight="1" x14ac:dyDescent="0.2">
      <c r="A11" s="28" t="s">
        <v>34</v>
      </c>
      <c r="B11" s="70" t="s">
        <v>28</v>
      </c>
      <c r="C11" s="79">
        <v>2.5000000000000001E-2</v>
      </c>
      <c r="D11" s="31">
        <v>2</v>
      </c>
      <c r="E11" s="32">
        <f t="shared" si="0"/>
        <v>600</v>
      </c>
      <c r="F11" s="32">
        <f t="shared" si="0"/>
        <v>650</v>
      </c>
      <c r="G11" s="32">
        <f t="shared" si="0"/>
        <v>700</v>
      </c>
      <c r="H11" s="32">
        <f t="shared" si="0"/>
        <v>750</v>
      </c>
      <c r="I11" s="32">
        <f t="shared" si="0"/>
        <v>800</v>
      </c>
      <c r="J11" s="32">
        <f t="shared" si="0"/>
        <v>850</v>
      </c>
      <c r="K11" s="32">
        <f t="shared" si="0"/>
        <v>900</v>
      </c>
      <c r="L11" s="32">
        <f t="shared" si="0"/>
        <v>950</v>
      </c>
      <c r="M11" s="32">
        <f t="shared" si="0"/>
        <v>1000</v>
      </c>
      <c r="N11" s="32">
        <f t="shared" si="0"/>
        <v>1050</v>
      </c>
      <c r="O11" s="32">
        <f t="shared" si="0"/>
        <v>1100</v>
      </c>
      <c r="P11" s="32">
        <f t="shared" si="0"/>
        <v>1150</v>
      </c>
      <c r="Q11" s="32">
        <f t="shared" si="0"/>
        <v>1200</v>
      </c>
      <c r="T11" s="5" t="s">
        <v>5</v>
      </c>
      <c r="U11" s="5" t="s">
        <v>6</v>
      </c>
      <c r="V11" s="5" t="s">
        <v>0</v>
      </c>
      <c r="Y11" s="5" t="s">
        <v>5</v>
      </c>
      <c r="Z11" s="5" t="s">
        <v>6</v>
      </c>
      <c r="AA11" s="5" t="s">
        <v>0</v>
      </c>
    </row>
    <row r="12" spans="1:27" ht="21" customHeight="1" x14ac:dyDescent="0.2">
      <c r="A12" s="28" t="s">
        <v>34</v>
      </c>
      <c r="B12" s="70" t="s">
        <v>28</v>
      </c>
      <c r="C12" s="78">
        <v>2.5000000000000001E-2</v>
      </c>
      <c r="D12" s="29">
        <v>3</v>
      </c>
      <c r="E12" s="30">
        <f t="shared" si="0"/>
        <v>900.00000000000011</v>
      </c>
      <c r="F12" s="30">
        <f t="shared" si="0"/>
        <v>975.00000000000011</v>
      </c>
      <c r="G12" s="30">
        <f t="shared" si="0"/>
        <v>1050.0000000000002</v>
      </c>
      <c r="H12" s="30">
        <f t="shared" si="0"/>
        <v>1125.0000000000002</v>
      </c>
      <c r="I12" s="30">
        <f t="shared" si="0"/>
        <v>1200.0000000000002</v>
      </c>
      <c r="J12" s="30">
        <f t="shared" si="0"/>
        <v>1275.0000000000002</v>
      </c>
      <c r="K12" s="30">
        <f t="shared" si="0"/>
        <v>1350.0000000000002</v>
      </c>
      <c r="L12" s="30">
        <f t="shared" si="0"/>
        <v>1425.0000000000002</v>
      </c>
      <c r="M12" s="30">
        <f t="shared" si="0"/>
        <v>1500.0000000000002</v>
      </c>
      <c r="N12" s="30">
        <f t="shared" si="0"/>
        <v>1575.0000000000002</v>
      </c>
      <c r="O12" s="30">
        <f t="shared" si="0"/>
        <v>1650.0000000000002</v>
      </c>
      <c r="P12" s="30">
        <f t="shared" si="0"/>
        <v>1725.0000000000002</v>
      </c>
      <c r="Q12" s="30">
        <f t="shared" si="0"/>
        <v>1800.0000000000002</v>
      </c>
      <c r="T12" s="5">
        <v>850</v>
      </c>
      <c r="U12" s="5">
        <v>2</v>
      </c>
      <c r="V12" s="5">
        <v>18000</v>
      </c>
      <c r="Y12" s="5">
        <v>14000</v>
      </c>
      <c r="Z12" s="5">
        <v>2</v>
      </c>
      <c r="AA12" s="5">
        <v>13500</v>
      </c>
    </row>
    <row r="13" spans="1:27" ht="21" customHeight="1" x14ac:dyDescent="0.2">
      <c r="A13" s="33" t="s">
        <v>31</v>
      </c>
      <c r="B13" s="71" t="s">
        <v>29</v>
      </c>
      <c r="C13" s="78">
        <v>2.4E-2</v>
      </c>
      <c r="D13" s="34">
        <v>1</v>
      </c>
      <c r="E13" s="35">
        <f t="shared" si="0"/>
        <v>288</v>
      </c>
      <c r="F13" s="35">
        <f t="shared" si="0"/>
        <v>312</v>
      </c>
      <c r="G13" s="35">
        <f t="shared" si="0"/>
        <v>336</v>
      </c>
      <c r="H13" s="35">
        <f t="shared" si="0"/>
        <v>360</v>
      </c>
      <c r="I13" s="35">
        <f t="shared" si="0"/>
        <v>384</v>
      </c>
      <c r="J13" s="35">
        <f t="shared" si="0"/>
        <v>408</v>
      </c>
      <c r="K13" s="35">
        <f t="shared" si="0"/>
        <v>432</v>
      </c>
      <c r="L13" s="35">
        <f t="shared" si="0"/>
        <v>456</v>
      </c>
      <c r="M13" s="35">
        <f t="shared" si="0"/>
        <v>480</v>
      </c>
      <c r="N13" s="35">
        <f t="shared" si="0"/>
        <v>504</v>
      </c>
      <c r="O13" s="35">
        <f t="shared" si="0"/>
        <v>528</v>
      </c>
      <c r="P13" s="35">
        <f t="shared" si="0"/>
        <v>552</v>
      </c>
      <c r="Q13" s="35">
        <f t="shared" si="0"/>
        <v>576</v>
      </c>
      <c r="U13" s="5"/>
      <c r="V13" s="5"/>
    </row>
    <row r="14" spans="1:27" ht="21" customHeight="1" x14ac:dyDescent="0.2">
      <c r="A14" s="33" t="s">
        <v>31</v>
      </c>
      <c r="B14" s="71" t="s">
        <v>29</v>
      </c>
      <c r="C14" s="79">
        <v>2.4E-2</v>
      </c>
      <c r="D14" s="36">
        <v>2</v>
      </c>
      <c r="E14" s="37">
        <f t="shared" si="0"/>
        <v>576</v>
      </c>
      <c r="F14" s="37">
        <f t="shared" si="0"/>
        <v>624</v>
      </c>
      <c r="G14" s="37">
        <f t="shared" si="0"/>
        <v>672</v>
      </c>
      <c r="H14" s="37">
        <f t="shared" si="0"/>
        <v>720</v>
      </c>
      <c r="I14" s="37">
        <f t="shared" si="0"/>
        <v>768</v>
      </c>
      <c r="J14" s="37">
        <f t="shared" si="0"/>
        <v>816</v>
      </c>
      <c r="K14" s="37">
        <f t="shared" si="0"/>
        <v>864</v>
      </c>
      <c r="L14" s="37">
        <f t="shared" si="0"/>
        <v>912</v>
      </c>
      <c r="M14" s="37">
        <f t="shared" si="0"/>
        <v>960</v>
      </c>
      <c r="N14" s="37">
        <f t="shared" si="0"/>
        <v>1008</v>
      </c>
      <c r="O14" s="37">
        <f t="shared" si="0"/>
        <v>1056</v>
      </c>
      <c r="P14" s="37">
        <f t="shared" si="0"/>
        <v>1104</v>
      </c>
      <c r="Q14" s="37">
        <f t="shared" si="0"/>
        <v>1152</v>
      </c>
      <c r="T14" s="84" t="s">
        <v>41</v>
      </c>
      <c r="U14" s="5"/>
      <c r="V14" s="5"/>
      <c r="Z14" s="84" t="s">
        <v>42</v>
      </c>
    </row>
    <row r="15" spans="1:27" ht="21" customHeight="1" x14ac:dyDescent="0.2">
      <c r="A15" s="33" t="s">
        <v>31</v>
      </c>
      <c r="B15" s="71" t="s">
        <v>29</v>
      </c>
      <c r="C15" s="78">
        <v>2.4E-2</v>
      </c>
      <c r="D15" s="34">
        <v>3</v>
      </c>
      <c r="E15" s="35">
        <f t="shared" si="0"/>
        <v>864.00000000000011</v>
      </c>
      <c r="F15" s="35">
        <f t="shared" si="0"/>
        <v>936.00000000000011</v>
      </c>
      <c r="G15" s="35">
        <f t="shared" si="0"/>
        <v>1008.0000000000001</v>
      </c>
      <c r="H15" s="35">
        <f t="shared" si="0"/>
        <v>1080.0000000000002</v>
      </c>
      <c r="I15" s="35">
        <f t="shared" si="0"/>
        <v>1152.0000000000002</v>
      </c>
      <c r="J15" s="35">
        <f t="shared" si="0"/>
        <v>1224.0000000000002</v>
      </c>
      <c r="K15" s="35">
        <f t="shared" si="0"/>
        <v>1296.0000000000002</v>
      </c>
      <c r="L15" s="35">
        <f t="shared" si="0"/>
        <v>1368.0000000000002</v>
      </c>
      <c r="M15" s="35">
        <f t="shared" si="0"/>
        <v>1440.0000000000002</v>
      </c>
      <c r="N15" s="35">
        <f t="shared" si="0"/>
        <v>1512.0000000000002</v>
      </c>
      <c r="O15" s="35">
        <f t="shared" si="0"/>
        <v>1584.0000000000002</v>
      </c>
      <c r="P15" s="35">
        <f t="shared" si="0"/>
        <v>1656.0000000000002</v>
      </c>
      <c r="Q15" s="35">
        <f t="shared" si="0"/>
        <v>1728.0000000000002</v>
      </c>
      <c r="S15" s="6" t="s">
        <v>7</v>
      </c>
      <c r="T15" s="5" t="s">
        <v>8</v>
      </c>
      <c r="Y15" s="6" t="s">
        <v>7</v>
      </c>
      <c r="Z15" s="5" t="s">
        <v>8</v>
      </c>
      <c r="AA15" s="5" t="s">
        <v>50</v>
      </c>
    </row>
    <row r="16" spans="1:27" ht="18" x14ac:dyDescent="0.25">
      <c r="A16" s="38" t="s">
        <v>16</v>
      </c>
      <c r="B16" s="72" t="s">
        <v>24</v>
      </c>
      <c r="C16" s="78">
        <v>1.4E-2</v>
      </c>
      <c r="D16" s="39">
        <v>1</v>
      </c>
      <c r="E16" s="40">
        <f t="shared" si="0"/>
        <v>168</v>
      </c>
      <c r="F16" s="40">
        <f t="shared" si="0"/>
        <v>182</v>
      </c>
      <c r="G16" s="40">
        <f t="shared" si="0"/>
        <v>196</v>
      </c>
      <c r="H16" s="40">
        <f t="shared" si="0"/>
        <v>210</v>
      </c>
      <c r="I16" s="40">
        <f t="shared" si="0"/>
        <v>224</v>
      </c>
      <c r="J16" s="40">
        <f t="shared" si="0"/>
        <v>238</v>
      </c>
      <c r="K16" s="40">
        <f t="shared" si="0"/>
        <v>252</v>
      </c>
      <c r="L16" s="40">
        <f t="shared" si="0"/>
        <v>266</v>
      </c>
      <c r="M16" s="40">
        <f t="shared" si="0"/>
        <v>280</v>
      </c>
      <c r="N16" s="40">
        <f t="shared" si="0"/>
        <v>294</v>
      </c>
      <c r="O16" s="40">
        <f t="shared" si="0"/>
        <v>308</v>
      </c>
      <c r="P16" s="40">
        <f t="shared" si="0"/>
        <v>322</v>
      </c>
      <c r="Q16" s="40">
        <f t="shared" si="0"/>
        <v>336</v>
      </c>
      <c r="S16" s="7" t="s">
        <v>9</v>
      </c>
      <c r="T16" s="8">
        <f>SUM(T19)*0.55</f>
        <v>1.2986111111111111E-2</v>
      </c>
      <c r="Y16" s="7" t="s">
        <v>43</v>
      </c>
      <c r="Z16" s="8">
        <f>SUM(Z19)*0.55</f>
        <v>0.28518518518518521</v>
      </c>
      <c r="AA16" s="8">
        <f>Z16/25.4</f>
        <v>1.1227763196267134E-2</v>
      </c>
    </row>
    <row r="17" spans="1:27" ht="18.75" customHeight="1" x14ac:dyDescent="0.25">
      <c r="A17" s="38" t="s">
        <v>16</v>
      </c>
      <c r="B17" s="72" t="s">
        <v>24</v>
      </c>
      <c r="C17" s="78">
        <v>1.4E-2</v>
      </c>
      <c r="D17" s="41">
        <v>2</v>
      </c>
      <c r="E17" s="42">
        <f t="shared" si="0"/>
        <v>336</v>
      </c>
      <c r="F17" s="42">
        <f t="shared" si="0"/>
        <v>364</v>
      </c>
      <c r="G17" s="42">
        <f t="shared" si="0"/>
        <v>392</v>
      </c>
      <c r="H17" s="42">
        <f t="shared" si="0"/>
        <v>420</v>
      </c>
      <c r="I17" s="42">
        <f t="shared" si="0"/>
        <v>448</v>
      </c>
      <c r="J17" s="42">
        <f t="shared" si="0"/>
        <v>476</v>
      </c>
      <c r="K17" s="42">
        <f t="shared" si="0"/>
        <v>504</v>
      </c>
      <c r="L17" s="42">
        <f t="shared" si="0"/>
        <v>532</v>
      </c>
      <c r="M17" s="42">
        <f t="shared" si="0"/>
        <v>560</v>
      </c>
      <c r="N17" s="42">
        <f t="shared" si="0"/>
        <v>588</v>
      </c>
      <c r="O17" s="42">
        <f t="shared" si="0"/>
        <v>616</v>
      </c>
      <c r="P17" s="42">
        <f t="shared" si="0"/>
        <v>644</v>
      </c>
      <c r="Q17" s="42">
        <f t="shared" si="0"/>
        <v>672</v>
      </c>
      <c r="S17" s="7" t="s">
        <v>10</v>
      </c>
      <c r="T17" s="8">
        <f>SUM(T19)*0.6</f>
        <v>1.4166666666666666E-2</v>
      </c>
      <c r="Y17" s="7">
        <v>32</v>
      </c>
      <c r="Z17" s="8">
        <f>SUM(Z19)*0.6</f>
        <v>0.31111111111111106</v>
      </c>
      <c r="AA17" s="8">
        <f t="shared" ref="AA17:AA21" si="1">Z17/25.4</f>
        <v>1.2248468941382326E-2</v>
      </c>
    </row>
    <row r="18" spans="1:27" ht="18" x14ac:dyDescent="0.25">
      <c r="A18" s="38" t="s">
        <v>16</v>
      </c>
      <c r="B18" s="72" t="s">
        <v>24</v>
      </c>
      <c r="C18" s="78">
        <v>1.4E-2</v>
      </c>
      <c r="D18" s="39">
        <v>3</v>
      </c>
      <c r="E18" s="40">
        <f t="shared" si="0"/>
        <v>504.00000000000006</v>
      </c>
      <c r="F18" s="40">
        <f t="shared" si="0"/>
        <v>546</v>
      </c>
      <c r="G18" s="40">
        <f t="shared" si="0"/>
        <v>588</v>
      </c>
      <c r="H18" s="40">
        <f t="shared" si="0"/>
        <v>630</v>
      </c>
      <c r="I18" s="40">
        <f t="shared" si="0"/>
        <v>672</v>
      </c>
      <c r="J18" s="40">
        <f t="shared" si="0"/>
        <v>714</v>
      </c>
      <c r="K18" s="40">
        <f t="shared" si="0"/>
        <v>756</v>
      </c>
      <c r="L18" s="40">
        <f t="shared" si="0"/>
        <v>798</v>
      </c>
      <c r="M18" s="40">
        <f t="shared" si="0"/>
        <v>840</v>
      </c>
      <c r="N18" s="40">
        <f t="shared" si="0"/>
        <v>882</v>
      </c>
      <c r="O18" s="40">
        <f t="shared" si="0"/>
        <v>924.00000000000011</v>
      </c>
      <c r="P18" s="40">
        <f t="shared" si="0"/>
        <v>966.00000000000011</v>
      </c>
      <c r="Q18" s="40">
        <f t="shared" si="0"/>
        <v>1008.0000000000001</v>
      </c>
      <c r="S18" s="7" t="s">
        <v>11</v>
      </c>
      <c r="T18" s="8">
        <f>SUM(T19)*0.8</f>
        <v>1.8888888888888889E-2</v>
      </c>
      <c r="Y18" s="7" t="s">
        <v>47</v>
      </c>
      <c r="Z18" s="8">
        <f>SUM(Z19)*0.8</f>
        <v>0.4148148148148148</v>
      </c>
      <c r="AA18" s="8">
        <f t="shared" si="1"/>
        <v>1.6331291921843103E-2</v>
      </c>
    </row>
    <row r="19" spans="1:27" ht="18" x14ac:dyDescent="0.25">
      <c r="A19" s="43" t="s">
        <v>17</v>
      </c>
      <c r="B19" s="73" t="s">
        <v>23</v>
      </c>
      <c r="C19" s="78">
        <v>1.0999999999999999E-2</v>
      </c>
      <c r="D19" s="44">
        <v>1</v>
      </c>
      <c r="E19" s="45">
        <f t="shared" si="0"/>
        <v>132</v>
      </c>
      <c r="F19" s="45">
        <f t="shared" si="0"/>
        <v>143</v>
      </c>
      <c r="G19" s="45">
        <f t="shared" si="0"/>
        <v>154</v>
      </c>
      <c r="H19" s="45">
        <f t="shared" si="0"/>
        <v>165</v>
      </c>
      <c r="I19" s="45">
        <f t="shared" si="0"/>
        <v>176</v>
      </c>
      <c r="J19" s="45">
        <f t="shared" si="0"/>
        <v>187</v>
      </c>
      <c r="K19" s="45">
        <f t="shared" si="0"/>
        <v>198</v>
      </c>
      <c r="L19" s="45">
        <f t="shared" si="0"/>
        <v>209</v>
      </c>
      <c r="M19" s="45">
        <f t="shared" si="0"/>
        <v>220</v>
      </c>
      <c r="N19" s="45">
        <f t="shared" si="0"/>
        <v>231</v>
      </c>
      <c r="O19" s="45">
        <f t="shared" si="0"/>
        <v>242</v>
      </c>
      <c r="P19" s="45">
        <f t="shared" si="0"/>
        <v>252.99999999999997</v>
      </c>
      <c r="Q19" s="45">
        <f t="shared" si="0"/>
        <v>264</v>
      </c>
      <c r="S19" s="9" t="s">
        <v>12</v>
      </c>
      <c r="T19" s="10">
        <f>SUM((T12/(U12*V12)))</f>
        <v>2.361111111111111E-2</v>
      </c>
      <c r="Y19" s="9" t="s">
        <v>44</v>
      </c>
      <c r="Z19" s="10">
        <f>SUM((Y12/(Z12*AA12)))</f>
        <v>0.51851851851851849</v>
      </c>
      <c r="AA19" s="93">
        <f t="shared" si="1"/>
        <v>2.0414114902303878E-2</v>
      </c>
    </row>
    <row r="20" spans="1:27" ht="21" customHeight="1" x14ac:dyDescent="0.25">
      <c r="A20" s="43" t="s">
        <v>17</v>
      </c>
      <c r="B20" s="73" t="s">
        <v>23</v>
      </c>
      <c r="C20" s="78">
        <v>1.0999999999999999E-2</v>
      </c>
      <c r="D20" s="46">
        <v>2</v>
      </c>
      <c r="E20" s="47">
        <f t="shared" ref="E20:Q33" si="2">$D20*$C20*E$3</f>
        <v>264</v>
      </c>
      <c r="F20" s="47">
        <f t="shared" si="2"/>
        <v>286</v>
      </c>
      <c r="G20" s="47">
        <f t="shared" si="2"/>
        <v>308</v>
      </c>
      <c r="H20" s="47">
        <f t="shared" si="2"/>
        <v>330</v>
      </c>
      <c r="I20" s="47">
        <f t="shared" si="2"/>
        <v>352</v>
      </c>
      <c r="J20" s="47">
        <f t="shared" si="2"/>
        <v>374</v>
      </c>
      <c r="K20" s="47">
        <f t="shared" si="2"/>
        <v>396</v>
      </c>
      <c r="L20" s="47">
        <f t="shared" si="2"/>
        <v>418</v>
      </c>
      <c r="M20" s="47">
        <f t="shared" si="2"/>
        <v>440</v>
      </c>
      <c r="N20" s="47">
        <f t="shared" si="2"/>
        <v>462</v>
      </c>
      <c r="O20" s="47">
        <f t="shared" si="2"/>
        <v>484</v>
      </c>
      <c r="P20" s="47">
        <f t="shared" si="2"/>
        <v>505.99999999999994</v>
      </c>
      <c r="Q20" s="47">
        <f t="shared" si="2"/>
        <v>528</v>
      </c>
      <c r="S20" s="7" t="s">
        <v>13</v>
      </c>
      <c r="T20" s="8">
        <f>SUM(T19)*1.2</f>
        <v>2.8333333333333332E-2</v>
      </c>
      <c r="Y20" s="7" t="s">
        <v>45</v>
      </c>
      <c r="Z20" s="8">
        <f>SUM(Z19)*1.2</f>
        <v>0.62222222222222212</v>
      </c>
      <c r="AA20" s="8">
        <f t="shared" si="1"/>
        <v>2.4496937882764653E-2</v>
      </c>
    </row>
    <row r="21" spans="1:27" ht="18" x14ac:dyDescent="0.25">
      <c r="A21" s="43" t="s">
        <v>17</v>
      </c>
      <c r="B21" s="73" t="s">
        <v>23</v>
      </c>
      <c r="C21" s="78">
        <v>1.0999999999999999E-2</v>
      </c>
      <c r="D21" s="44">
        <v>3</v>
      </c>
      <c r="E21" s="45">
        <f t="shared" si="2"/>
        <v>396</v>
      </c>
      <c r="F21" s="45">
        <f t="shared" si="2"/>
        <v>429</v>
      </c>
      <c r="G21" s="45">
        <f t="shared" si="2"/>
        <v>462</v>
      </c>
      <c r="H21" s="45">
        <f t="shared" si="2"/>
        <v>495</v>
      </c>
      <c r="I21" s="45">
        <f t="shared" si="2"/>
        <v>528</v>
      </c>
      <c r="J21" s="45">
        <f t="shared" si="2"/>
        <v>561</v>
      </c>
      <c r="K21" s="45">
        <f t="shared" si="2"/>
        <v>594</v>
      </c>
      <c r="L21" s="45">
        <f t="shared" si="2"/>
        <v>627</v>
      </c>
      <c r="M21" s="45">
        <f t="shared" si="2"/>
        <v>660</v>
      </c>
      <c r="N21" s="45">
        <f t="shared" si="2"/>
        <v>693</v>
      </c>
      <c r="O21" s="45">
        <f t="shared" si="2"/>
        <v>726</v>
      </c>
      <c r="P21" s="45">
        <f t="shared" si="2"/>
        <v>759</v>
      </c>
      <c r="Q21" s="45">
        <f t="shared" si="2"/>
        <v>792</v>
      </c>
      <c r="S21" s="7" t="s">
        <v>14</v>
      </c>
      <c r="T21" s="8">
        <f>SUM(T19)*1.4</f>
        <v>3.3055555555555553E-2</v>
      </c>
      <c r="Y21" s="7" t="s">
        <v>46</v>
      </c>
      <c r="Z21" s="8">
        <f>SUM(Z19)*1.4</f>
        <v>0.72592592592592586</v>
      </c>
      <c r="AA21" s="8">
        <f t="shared" si="1"/>
        <v>2.8579760863225428E-2</v>
      </c>
    </row>
    <row r="22" spans="1:27" ht="18" x14ac:dyDescent="0.25">
      <c r="A22" s="48" t="s">
        <v>25</v>
      </c>
      <c r="B22" s="74" t="s">
        <v>26</v>
      </c>
      <c r="C22" s="78">
        <v>2.5000000000000001E-2</v>
      </c>
      <c r="D22" s="49">
        <v>1</v>
      </c>
      <c r="E22" s="50">
        <f t="shared" si="2"/>
        <v>300</v>
      </c>
      <c r="F22" s="50">
        <f t="shared" si="2"/>
        <v>325</v>
      </c>
      <c r="G22" s="50">
        <f t="shared" si="2"/>
        <v>350</v>
      </c>
      <c r="H22" s="50">
        <f t="shared" si="2"/>
        <v>375</v>
      </c>
      <c r="I22" s="50">
        <f t="shared" si="2"/>
        <v>400</v>
      </c>
      <c r="J22" s="50">
        <f t="shared" si="2"/>
        <v>425</v>
      </c>
      <c r="K22" s="50">
        <f t="shared" si="2"/>
        <v>450</v>
      </c>
      <c r="L22" s="50">
        <f t="shared" si="2"/>
        <v>475</v>
      </c>
      <c r="M22" s="50">
        <f t="shared" si="2"/>
        <v>500</v>
      </c>
      <c r="N22" s="50">
        <f t="shared" si="2"/>
        <v>525</v>
      </c>
      <c r="O22" s="50">
        <f t="shared" si="2"/>
        <v>550</v>
      </c>
      <c r="P22" s="50">
        <f t="shared" si="2"/>
        <v>575</v>
      </c>
      <c r="Q22" s="50">
        <f t="shared" si="2"/>
        <v>600</v>
      </c>
      <c r="S22" s="11"/>
      <c r="T22" s="17"/>
    </row>
    <row r="23" spans="1:27" ht="18" x14ac:dyDescent="0.25">
      <c r="A23" s="48" t="s">
        <v>25</v>
      </c>
      <c r="B23" s="74" t="s">
        <v>26</v>
      </c>
      <c r="C23" s="78">
        <v>2.5000000000000001E-2</v>
      </c>
      <c r="D23" s="51">
        <v>2</v>
      </c>
      <c r="E23" s="52">
        <f t="shared" si="2"/>
        <v>600</v>
      </c>
      <c r="F23" s="52">
        <f t="shared" si="2"/>
        <v>650</v>
      </c>
      <c r="G23" s="52">
        <f t="shared" si="2"/>
        <v>700</v>
      </c>
      <c r="H23" s="52">
        <f t="shared" si="2"/>
        <v>750</v>
      </c>
      <c r="I23" s="52">
        <f t="shared" si="2"/>
        <v>800</v>
      </c>
      <c r="J23" s="52">
        <f t="shared" si="2"/>
        <v>850</v>
      </c>
      <c r="K23" s="52">
        <f t="shared" si="2"/>
        <v>900</v>
      </c>
      <c r="L23" s="52">
        <f t="shared" si="2"/>
        <v>950</v>
      </c>
      <c r="M23" s="52">
        <f t="shared" si="2"/>
        <v>1000</v>
      </c>
      <c r="N23" s="52">
        <f t="shared" si="2"/>
        <v>1050</v>
      </c>
      <c r="O23" s="52">
        <f t="shared" si="2"/>
        <v>1100</v>
      </c>
      <c r="P23" s="52">
        <f t="shared" si="2"/>
        <v>1150</v>
      </c>
      <c r="Q23" s="52">
        <f t="shared" si="2"/>
        <v>1200</v>
      </c>
      <c r="S23" s="11"/>
      <c r="T23" s="17"/>
    </row>
    <row r="24" spans="1:27" ht="18" x14ac:dyDescent="0.25">
      <c r="A24" s="48" t="s">
        <v>25</v>
      </c>
      <c r="B24" s="74" t="s">
        <v>26</v>
      </c>
      <c r="C24" s="78">
        <v>2.5000000000000001E-2</v>
      </c>
      <c r="D24" s="49">
        <v>3</v>
      </c>
      <c r="E24" s="50">
        <f t="shared" si="2"/>
        <v>900.00000000000011</v>
      </c>
      <c r="F24" s="50">
        <f t="shared" si="2"/>
        <v>975.00000000000011</v>
      </c>
      <c r="G24" s="50">
        <f t="shared" si="2"/>
        <v>1050.0000000000002</v>
      </c>
      <c r="H24" s="50">
        <f t="shared" si="2"/>
        <v>1125.0000000000002</v>
      </c>
      <c r="I24" s="50">
        <f t="shared" si="2"/>
        <v>1200.0000000000002</v>
      </c>
      <c r="J24" s="50">
        <f t="shared" si="2"/>
        <v>1275.0000000000002</v>
      </c>
      <c r="K24" s="50">
        <f t="shared" si="2"/>
        <v>1350.0000000000002</v>
      </c>
      <c r="L24" s="50">
        <f t="shared" si="2"/>
        <v>1425.0000000000002</v>
      </c>
      <c r="M24" s="50">
        <f t="shared" si="2"/>
        <v>1500.0000000000002</v>
      </c>
      <c r="N24" s="50">
        <f t="shared" si="2"/>
        <v>1575.0000000000002</v>
      </c>
      <c r="O24" s="50">
        <f t="shared" si="2"/>
        <v>1650.0000000000002</v>
      </c>
      <c r="P24" s="50">
        <f t="shared" si="2"/>
        <v>1725.0000000000002</v>
      </c>
      <c r="Q24" s="50">
        <f t="shared" si="2"/>
        <v>1800.0000000000002</v>
      </c>
      <c r="S24" s="11"/>
      <c r="T24" s="17"/>
    </row>
    <row r="25" spans="1:27" ht="21" customHeight="1" x14ac:dyDescent="0.2">
      <c r="A25" s="53" t="s">
        <v>18</v>
      </c>
      <c r="B25" s="75" t="s">
        <v>23</v>
      </c>
      <c r="C25" s="78">
        <v>1.0999999999999999E-2</v>
      </c>
      <c r="D25" s="54">
        <v>1</v>
      </c>
      <c r="E25" s="55">
        <f t="shared" si="2"/>
        <v>132</v>
      </c>
      <c r="F25" s="55">
        <f t="shared" si="2"/>
        <v>143</v>
      </c>
      <c r="G25" s="55">
        <f t="shared" si="2"/>
        <v>154</v>
      </c>
      <c r="H25" s="55">
        <f t="shared" si="2"/>
        <v>165</v>
      </c>
      <c r="I25" s="55">
        <f t="shared" si="2"/>
        <v>176</v>
      </c>
      <c r="J25" s="55">
        <f t="shared" si="2"/>
        <v>187</v>
      </c>
      <c r="K25" s="55">
        <f t="shared" si="2"/>
        <v>198</v>
      </c>
      <c r="L25" s="55">
        <f t="shared" si="2"/>
        <v>209</v>
      </c>
      <c r="M25" s="55">
        <f t="shared" si="2"/>
        <v>220</v>
      </c>
      <c r="N25" s="55">
        <f t="shared" si="2"/>
        <v>231</v>
      </c>
      <c r="O25" s="55">
        <f t="shared" si="2"/>
        <v>242</v>
      </c>
      <c r="P25" s="55">
        <f t="shared" si="2"/>
        <v>252.99999999999997</v>
      </c>
      <c r="Q25" s="55">
        <f t="shared" si="2"/>
        <v>264</v>
      </c>
    </row>
    <row r="26" spans="1:27" ht="21" customHeight="1" x14ac:dyDescent="0.2">
      <c r="A26" s="53" t="s">
        <v>18</v>
      </c>
      <c r="B26" s="75" t="s">
        <v>23</v>
      </c>
      <c r="C26" s="78">
        <v>1.0999999999999999E-2</v>
      </c>
      <c r="D26" s="56">
        <v>2</v>
      </c>
      <c r="E26" s="57">
        <f t="shared" si="2"/>
        <v>264</v>
      </c>
      <c r="F26" s="57">
        <f t="shared" si="2"/>
        <v>286</v>
      </c>
      <c r="G26" s="57">
        <f t="shared" si="2"/>
        <v>308</v>
      </c>
      <c r="H26" s="57">
        <f t="shared" si="2"/>
        <v>330</v>
      </c>
      <c r="I26" s="57">
        <f t="shared" si="2"/>
        <v>352</v>
      </c>
      <c r="J26" s="57">
        <f t="shared" si="2"/>
        <v>374</v>
      </c>
      <c r="K26" s="57">
        <f t="shared" si="2"/>
        <v>396</v>
      </c>
      <c r="L26" s="57">
        <f t="shared" si="2"/>
        <v>418</v>
      </c>
      <c r="M26" s="57">
        <f t="shared" si="2"/>
        <v>440</v>
      </c>
      <c r="N26" s="57">
        <f t="shared" si="2"/>
        <v>462</v>
      </c>
      <c r="O26" s="57">
        <f t="shared" si="2"/>
        <v>484</v>
      </c>
      <c r="P26" s="57">
        <f t="shared" si="2"/>
        <v>505.99999999999994</v>
      </c>
      <c r="Q26" s="57">
        <f t="shared" si="2"/>
        <v>528</v>
      </c>
    </row>
    <row r="27" spans="1:27" ht="21" customHeight="1" x14ac:dyDescent="0.2">
      <c r="A27" s="53" t="s">
        <v>18</v>
      </c>
      <c r="B27" s="75" t="s">
        <v>23</v>
      </c>
      <c r="C27" s="78">
        <v>1.0999999999999999E-2</v>
      </c>
      <c r="D27" s="54">
        <v>3</v>
      </c>
      <c r="E27" s="55">
        <f t="shared" si="2"/>
        <v>396</v>
      </c>
      <c r="F27" s="55">
        <f t="shared" si="2"/>
        <v>429</v>
      </c>
      <c r="G27" s="55">
        <f t="shared" si="2"/>
        <v>462</v>
      </c>
      <c r="H27" s="55">
        <f t="shared" si="2"/>
        <v>495</v>
      </c>
      <c r="I27" s="55">
        <f t="shared" si="2"/>
        <v>528</v>
      </c>
      <c r="J27" s="55">
        <f t="shared" si="2"/>
        <v>561</v>
      </c>
      <c r="K27" s="55">
        <f t="shared" si="2"/>
        <v>594</v>
      </c>
      <c r="L27" s="55">
        <f t="shared" si="2"/>
        <v>627</v>
      </c>
      <c r="M27" s="55">
        <f t="shared" si="2"/>
        <v>660</v>
      </c>
      <c r="N27" s="55">
        <f t="shared" si="2"/>
        <v>693</v>
      </c>
      <c r="O27" s="55">
        <f t="shared" si="2"/>
        <v>726</v>
      </c>
      <c r="P27" s="55">
        <f t="shared" si="2"/>
        <v>759</v>
      </c>
      <c r="Q27" s="55">
        <f t="shared" si="2"/>
        <v>792</v>
      </c>
    </row>
    <row r="28" spans="1:27" ht="21" customHeight="1" x14ac:dyDescent="0.2">
      <c r="A28" s="58" t="s">
        <v>19</v>
      </c>
      <c r="B28" s="76" t="s">
        <v>22</v>
      </c>
      <c r="C28" s="79">
        <v>1.2999999999999999E-2</v>
      </c>
      <c r="D28" s="59">
        <v>1</v>
      </c>
      <c r="E28" s="60">
        <f t="shared" si="2"/>
        <v>156</v>
      </c>
      <c r="F28" s="60">
        <f t="shared" si="2"/>
        <v>169</v>
      </c>
      <c r="G28" s="60">
        <f t="shared" si="2"/>
        <v>182</v>
      </c>
      <c r="H28" s="60">
        <f t="shared" si="2"/>
        <v>195</v>
      </c>
      <c r="I28" s="60">
        <f t="shared" si="2"/>
        <v>208</v>
      </c>
      <c r="J28" s="60">
        <f t="shared" si="2"/>
        <v>221</v>
      </c>
      <c r="K28" s="60">
        <f t="shared" si="2"/>
        <v>234</v>
      </c>
      <c r="L28" s="60">
        <f t="shared" si="2"/>
        <v>247</v>
      </c>
      <c r="M28" s="60">
        <f t="shared" si="2"/>
        <v>260</v>
      </c>
      <c r="N28" s="60">
        <f t="shared" si="2"/>
        <v>273</v>
      </c>
      <c r="O28" s="60">
        <f t="shared" si="2"/>
        <v>286</v>
      </c>
      <c r="P28" s="60">
        <f t="shared" si="2"/>
        <v>299</v>
      </c>
      <c r="Q28" s="60">
        <f t="shared" si="2"/>
        <v>312</v>
      </c>
    </row>
    <row r="29" spans="1:27" ht="21" customHeight="1" x14ac:dyDescent="0.2">
      <c r="A29" s="58" t="s">
        <v>19</v>
      </c>
      <c r="B29" s="76" t="s">
        <v>22</v>
      </c>
      <c r="C29" s="79">
        <v>1.2999999999999999E-2</v>
      </c>
      <c r="D29" s="61">
        <v>2</v>
      </c>
      <c r="E29" s="62">
        <f t="shared" si="2"/>
        <v>312</v>
      </c>
      <c r="F29" s="62">
        <f t="shared" si="2"/>
        <v>338</v>
      </c>
      <c r="G29" s="62">
        <f t="shared" si="2"/>
        <v>364</v>
      </c>
      <c r="H29" s="62">
        <f t="shared" si="2"/>
        <v>390</v>
      </c>
      <c r="I29" s="62">
        <f t="shared" si="2"/>
        <v>416</v>
      </c>
      <c r="J29" s="62">
        <f t="shared" si="2"/>
        <v>442</v>
      </c>
      <c r="K29" s="62">
        <f t="shared" si="2"/>
        <v>468</v>
      </c>
      <c r="L29" s="62">
        <f t="shared" si="2"/>
        <v>494</v>
      </c>
      <c r="M29" s="62">
        <f t="shared" si="2"/>
        <v>520</v>
      </c>
      <c r="N29" s="62">
        <f t="shared" si="2"/>
        <v>546</v>
      </c>
      <c r="O29" s="62">
        <f t="shared" si="2"/>
        <v>572</v>
      </c>
      <c r="P29" s="62">
        <f t="shared" si="2"/>
        <v>598</v>
      </c>
      <c r="Q29" s="62">
        <f t="shared" si="2"/>
        <v>624</v>
      </c>
    </row>
    <row r="30" spans="1:27" ht="21" customHeight="1" x14ac:dyDescent="0.2">
      <c r="A30" s="58" t="s">
        <v>19</v>
      </c>
      <c r="B30" s="76" t="s">
        <v>22</v>
      </c>
      <c r="C30" s="78">
        <v>1.2999999999999999E-2</v>
      </c>
      <c r="D30" s="59">
        <v>3</v>
      </c>
      <c r="E30" s="60">
        <f t="shared" si="2"/>
        <v>468</v>
      </c>
      <c r="F30" s="60">
        <f t="shared" si="2"/>
        <v>507</v>
      </c>
      <c r="G30" s="60">
        <f t="shared" si="2"/>
        <v>546</v>
      </c>
      <c r="H30" s="60">
        <f t="shared" si="2"/>
        <v>585</v>
      </c>
      <c r="I30" s="60">
        <f t="shared" si="2"/>
        <v>624</v>
      </c>
      <c r="J30" s="60">
        <f t="shared" si="2"/>
        <v>663</v>
      </c>
      <c r="K30" s="60">
        <f t="shared" si="2"/>
        <v>702</v>
      </c>
      <c r="L30" s="60">
        <f t="shared" si="2"/>
        <v>741</v>
      </c>
      <c r="M30" s="60">
        <f t="shared" si="2"/>
        <v>780</v>
      </c>
      <c r="N30" s="60">
        <f t="shared" si="2"/>
        <v>819</v>
      </c>
      <c r="O30" s="60">
        <f t="shared" si="2"/>
        <v>858</v>
      </c>
      <c r="P30" s="60">
        <f t="shared" si="2"/>
        <v>897</v>
      </c>
      <c r="Q30" s="60">
        <f t="shared" si="2"/>
        <v>936</v>
      </c>
    </row>
    <row r="31" spans="1:27" ht="21" customHeight="1" x14ac:dyDescent="0.2">
      <c r="A31" s="63" t="s">
        <v>20</v>
      </c>
      <c r="B31" s="77" t="s">
        <v>21</v>
      </c>
      <c r="C31" s="78">
        <v>8.9999999999999993E-3</v>
      </c>
      <c r="D31" s="64">
        <v>1</v>
      </c>
      <c r="E31" s="65">
        <f t="shared" si="2"/>
        <v>107.99999999999999</v>
      </c>
      <c r="F31" s="65">
        <f t="shared" si="2"/>
        <v>116.99999999999999</v>
      </c>
      <c r="G31" s="65">
        <f t="shared" si="2"/>
        <v>125.99999999999999</v>
      </c>
      <c r="H31" s="65">
        <f t="shared" si="2"/>
        <v>135</v>
      </c>
      <c r="I31" s="65">
        <f t="shared" si="2"/>
        <v>144</v>
      </c>
      <c r="J31" s="65">
        <f t="shared" si="2"/>
        <v>153</v>
      </c>
      <c r="K31" s="65">
        <f t="shared" si="2"/>
        <v>162</v>
      </c>
      <c r="L31" s="65">
        <f t="shared" si="2"/>
        <v>171</v>
      </c>
      <c r="M31" s="65">
        <f t="shared" si="2"/>
        <v>180</v>
      </c>
      <c r="N31" s="65">
        <f t="shared" si="2"/>
        <v>188.99999999999997</v>
      </c>
      <c r="O31" s="65">
        <f t="shared" si="2"/>
        <v>197.99999999999997</v>
      </c>
      <c r="P31" s="65">
        <f t="shared" si="2"/>
        <v>206.99999999999997</v>
      </c>
      <c r="Q31" s="65">
        <f t="shared" si="2"/>
        <v>215.99999999999997</v>
      </c>
    </row>
    <row r="32" spans="1:27" ht="21" customHeight="1" x14ac:dyDescent="0.2">
      <c r="A32" s="63" t="s">
        <v>20</v>
      </c>
      <c r="B32" s="77" t="s">
        <v>21</v>
      </c>
      <c r="C32" s="78">
        <v>8.9999999999999993E-3</v>
      </c>
      <c r="D32" s="66">
        <v>2</v>
      </c>
      <c r="E32" s="67">
        <f t="shared" si="2"/>
        <v>215.99999999999997</v>
      </c>
      <c r="F32" s="67">
        <f t="shared" si="2"/>
        <v>233.99999999999997</v>
      </c>
      <c r="G32" s="67">
        <f t="shared" si="2"/>
        <v>251.99999999999997</v>
      </c>
      <c r="H32" s="67">
        <f t="shared" si="2"/>
        <v>270</v>
      </c>
      <c r="I32" s="67">
        <f t="shared" si="2"/>
        <v>288</v>
      </c>
      <c r="J32" s="67">
        <f t="shared" si="2"/>
        <v>306</v>
      </c>
      <c r="K32" s="67">
        <f t="shared" si="2"/>
        <v>324</v>
      </c>
      <c r="L32" s="67">
        <f t="shared" si="2"/>
        <v>342</v>
      </c>
      <c r="M32" s="67">
        <f t="shared" si="2"/>
        <v>360</v>
      </c>
      <c r="N32" s="67">
        <f t="shared" si="2"/>
        <v>377.99999999999994</v>
      </c>
      <c r="O32" s="67">
        <f t="shared" si="2"/>
        <v>395.99999999999994</v>
      </c>
      <c r="P32" s="67">
        <f t="shared" si="2"/>
        <v>413.99999999999994</v>
      </c>
      <c r="Q32" s="67">
        <f t="shared" si="2"/>
        <v>431.99999999999994</v>
      </c>
    </row>
    <row r="33" spans="1:17" ht="21" customHeight="1" x14ac:dyDescent="0.2">
      <c r="A33" s="63" t="s">
        <v>20</v>
      </c>
      <c r="B33" s="77" t="s">
        <v>21</v>
      </c>
      <c r="C33" s="78">
        <v>8.9999999999999993E-3</v>
      </c>
      <c r="D33" s="64">
        <v>3</v>
      </c>
      <c r="E33" s="65">
        <f t="shared" si="2"/>
        <v>323.99999999999994</v>
      </c>
      <c r="F33" s="65">
        <f t="shared" si="2"/>
        <v>350.99999999999994</v>
      </c>
      <c r="G33" s="65">
        <f t="shared" si="2"/>
        <v>377.99999999999994</v>
      </c>
      <c r="H33" s="65">
        <f t="shared" si="2"/>
        <v>404.99999999999994</v>
      </c>
      <c r="I33" s="65">
        <f t="shared" si="2"/>
        <v>431.99999999999994</v>
      </c>
      <c r="J33" s="65">
        <f t="shared" si="2"/>
        <v>458.99999999999994</v>
      </c>
      <c r="K33" s="65">
        <f t="shared" si="2"/>
        <v>485.99999999999994</v>
      </c>
      <c r="L33" s="65">
        <f t="shared" si="2"/>
        <v>512.99999999999989</v>
      </c>
      <c r="M33" s="65">
        <f t="shared" si="2"/>
        <v>539.99999999999989</v>
      </c>
      <c r="N33" s="65">
        <f t="shared" si="2"/>
        <v>566.99999999999989</v>
      </c>
      <c r="O33" s="65">
        <f t="shared" si="2"/>
        <v>593.99999999999989</v>
      </c>
      <c r="P33" s="65">
        <f t="shared" si="2"/>
        <v>620.99999999999989</v>
      </c>
      <c r="Q33" s="65">
        <f t="shared" si="2"/>
        <v>647.99999999999989</v>
      </c>
    </row>
    <row r="34" spans="1:17" ht="16.5" customHeight="1" x14ac:dyDescent="0.2">
      <c r="A34" s="86" t="s">
        <v>48</v>
      </c>
      <c r="B34" s="87" t="s">
        <v>49</v>
      </c>
      <c r="C34" s="88">
        <v>0.03</v>
      </c>
      <c r="D34" s="89">
        <v>2</v>
      </c>
      <c r="E34" s="90">
        <f t="shared" ref="E34:Q35" si="3">$D34*$C34*E$3</f>
        <v>720</v>
      </c>
      <c r="F34" s="90">
        <f t="shared" si="3"/>
        <v>780</v>
      </c>
      <c r="G34" s="90">
        <f t="shared" si="3"/>
        <v>840</v>
      </c>
      <c r="H34" s="90">
        <f t="shared" si="3"/>
        <v>900</v>
      </c>
      <c r="I34" s="90">
        <f t="shared" si="3"/>
        <v>960</v>
      </c>
      <c r="J34" s="90">
        <f t="shared" si="3"/>
        <v>1020</v>
      </c>
      <c r="K34" s="90">
        <f t="shared" si="3"/>
        <v>1080</v>
      </c>
      <c r="L34" s="90">
        <f t="shared" si="3"/>
        <v>1140</v>
      </c>
      <c r="M34" s="90">
        <f t="shared" si="3"/>
        <v>1200</v>
      </c>
      <c r="N34" s="90">
        <f t="shared" si="3"/>
        <v>1260</v>
      </c>
      <c r="O34" s="90">
        <f t="shared" si="3"/>
        <v>1320</v>
      </c>
      <c r="P34" s="90">
        <f t="shared" si="3"/>
        <v>1380</v>
      </c>
      <c r="Q34" s="90">
        <f t="shared" si="3"/>
        <v>1440</v>
      </c>
    </row>
    <row r="35" spans="1:17" ht="16.5" customHeight="1" x14ac:dyDescent="0.2">
      <c r="A35" s="86" t="s">
        <v>48</v>
      </c>
      <c r="B35" s="87" t="s">
        <v>49</v>
      </c>
      <c r="C35" s="88">
        <v>0.03</v>
      </c>
      <c r="D35" s="89">
        <v>3</v>
      </c>
      <c r="E35" s="90">
        <f t="shared" si="3"/>
        <v>1080</v>
      </c>
      <c r="F35" s="90">
        <f t="shared" si="3"/>
        <v>1170</v>
      </c>
      <c r="G35" s="90">
        <f t="shared" si="3"/>
        <v>1260</v>
      </c>
      <c r="H35" s="90">
        <f t="shared" si="3"/>
        <v>1350</v>
      </c>
      <c r="I35" s="90">
        <f t="shared" si="3"/>
        <v>1440</v>
      </c>
      <c r="J35" s="90">
        <f t="shared" si="3"/>
        <v>1530</v>
      </c>
      <c r="K35" s="90">
        <f t="shared" si="3"/>
        <v>1620</v>
      </c>
      <c r="L35" s="90">
        <f t="shared" si="3"/>
        <v>1710</v>
      </c>
      <c r="M35" s="90">
        <f t="shared" si="3"/>
        <v>1800</v>
      </c>
      <c r="N35" s="90">
        <f t="shared" si="3"/>
        <v>1890</v>
      </c>
      <c r="O35" s="90">
        <f t="shared" si="3"/>
        <v>1980</v>
      </c>
      <c r="P35" s="90">
        <f t="shared" si="3"/>
        <v>2070</v>
      </c>
      <c r="Q35" s="90">
        <f t="shared" si="3"/>
        <v>2160</v>
      </c>
    </row>
    <row r="36" spans="1:17" x14ac:dyDescent="0.2">
      <c r="A36" s="85"/>
    </row>
    <row r="37" spans="1:17" x14ac:dyDescent="0.2">
      <c r="A37" s="83" t="s">
        <v>35</v>
      </c>
      <c r="B37" s="83"/>
    </row>
    <row r="38" spans="1:17" x14ac:dyDescent="0.2">
      <c r="A38" s="80" t="s">
        <v>37</v>
      </c>
      <c r="B38" s="81"/>
    </row>
    <row r="39" spans="1:17" x14ac:dyDescent="0.2">
      <c r="A39" s="80" t="s">
        <v>36</v>
      </c>
      <c r="B39" s="81"/>
    </row>
    <row r="40" spans="1:17" x14ac:dyDescent="0.2">
      <c r="A40" s="82"/>
      <c r="B40" s="81"/>
    </row>
    <row r="41" spans="1:17" x14ac:dyDescent="0.2">
      <c r="A41" t="s">
        <v>38</v>
      </c>
    </row>
  </sheetData>
  <sheetProtection selectLockedCells="1" selectUnlockedCells="1"/>
  <mergeCells count="2">
    <mergeCell ref="E2:Q2"/>
    <mergeCell ref="S7:T7"/>
  </mergeCells>
  <printOptions horizontalCentered="1"/>
  <pageMargins left="0.25" right="0.25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half inch diameter</vt:lpstr>
      <vt:lpstr>Sheet2</vt:lpstr>
      <vt:lpstr>Sheet3</vt:lpstr>
      <vt:lpstr>'half inch diameter'!Print_Area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Dylan Bayliss</cp:lastModifiedBy>
  <cp:lastPrinted>2013-12-26T21:12:20Z</cp:lastPrinted>
  <dcterms:created xsi:type="dcterms:W3CDTF">2013-12-26T21:22:42Z</dcterms:created>
  <dcterms:modified xsi:type="dcterms:W3CDTF">2022-12-07T22:08:29Z</dcterms:modified>
</cp:coreProperties>
</file>